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00HS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<sst xmlns="http://schemas.openxmlformats.org/spreadsheetml/2006/main" count="27" uniqueCount="23">
  <si>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</si>
  <si>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</si>
  <si>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</si>
  <si>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</si>
  <si>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</si>
  <si>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</si>
  <si>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</si>
  <si>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</si>
  <si>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</si>
  <si>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</si>
  <si>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</si>
  <si>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</si>
  <si>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Nová Včelnice</t>
  </si>
  <si>
    <t xml:space="preserve">KANTOR </t>
  </si>
  <si>
    <t>Vladimír</t>
  </si>
  <si>
    <t>HOLAS</t>
  </si>
  <si>
    <t>Jaroslav</t>
  </si>
  <si>
    <t>Soutěž</t>
  </si>
  <si>
    <t>Oddíl</t>
  </si>
  <si>
    <t>Kuželna</t>
  </si>
  <si>
    <t>Datum</t>
  </si>
  <si>
    <t>KK Tučňáci Třebíč</t>
  </si>
  <si>
    <t>Novoroční tandemy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</si>
</sst>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/>
    </xf>
    <xf numFmtId="0" fontId="8" fillId="10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8" fillId="1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5" fillId="0" borderId="36" xfId="0" applyFont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left" vertical="center" indent="1"/>
      <protection hidden="1" locked="0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vertical="top" indent="1"/>
      <protection hidden="1" locked="0"/>
    </xf>
    <xf numFmtId="0" fontId="5" fillId="0" borderId="39" xfId="0" applyFont="1" applyBorder="1" applyAlignment="1" applyProtection="1">
      <alignment horizontal="left" vertical="top" indent="1"/>
      <protection hidden="1" locked="0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169" fontId="7" fillId="0" borderId="40" xfId="0" applyNumberFormat="1" applyFont="1" applyBorder="1" applyAlignment="1" applyProtection="1">
      <alignment horizontal="left" vertical="center" indent="1"/>
      <protection hidden="1" locked="0"/>
    </xf>
    <xf numFmtId="169" fontId="0" fillId="0" borderId="41" xfId="0" applyNumberFormat="1" applyBorder="1" applyAlignment="1" applyProtection="1">
      <alignment horizontal="left" vertical="center" indent="1"/>
      <protection hidden="1" locked="0"/>
    </xf>
    <xf numFmtId="169" fontId="7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4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4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176" fontId="0" fillId="0" borderId="50" xfId="0" applyNumberFormat="1" applyBorder="1" applyAlignment="1" applyProtection="1">
      <alignment horizontal="right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176" fontId="8" fillId="10" borderId="5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2" sqref="B2"/>
    </sheetView>
  </sheetViews>
  <sheetFormatPr defaultColWidth="9.00390625" defaultRowHeight="12.75"/>
  <cols>
    <col min="1" max="1" width="7.75390625" style="0" customWidth="1"/>
    <col min="2" max="2" width="29.00390625" style="30" bestFit="1" customWidth="1"/>
  </cols>
  <sheetData>
    <row r="1" spans="1:2" ht="19.5" customHeight="1">
      <c r="A1" s="25" t="s">
        <v>18</v>
      </c>
      <c r="B1" s="26" t="s">
        <v>21</v>
      </c>
    </row>
    <row r="2" spans="1:2" ht="19.5" customHeight="1">
      <c r="A2" s="27" t="s">
        <v>17</v>
      </c>
      <c r="B2" s="28" t="s">
        <v>22</v>
      </c>
    </row>
    <row r="3" spans="1:2" ht="19.5" customHeight="1">
      <c r="A3" s="27" t="s">
        <v>19</v>
      </c>
      <c r="B3" s="28" t="s">
        <v>12</v>
      </c>
    </row>
    <row r="4" spans="1:2" ht="19.5" customHeight="1" thickBot="1">
      <c r="A4" s="29" t="s">
        <v>20</v>
      </c>
      <c r="B4" s="71">
        <v>42366.6875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O15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61" t="s">
        <v>0</v>
      </c>
      <c r="C1" s="61"/>
      <c r="D1" s="63" t="s">
        <v>11</v>
      </c>
      <c r="E1" s="63"/>
      <c r="F1" s="64" t="str">
        <f>INFORMACE!B3</f>
        <v>Nová Včelnice</v>
      </c>
      <c r="G1" s="64"/>
      <c r="H1" s="64"/>
      <c r="I1" s="64"/>
      <c r="J1" s="64"/>
      <c r="K1" s="65" t="s">
        <v>10</v>
      </c>
      <c r="L1" s="65"/>
      <c r="M1" s="68">
        <f>INFORMACE!B4</f>
        <v>42366.6875</v>
      </c>
      <c r="N1" s="68"/>
      <c r="O1" s="68"/>
    </row>
    <row r="2" spans="2:3" ht="6" customHeight="1" thickBot="1">
      <c r="B2" s="62"/>
      <c r="C2" s="62"/>
    </row>
    <row r="3" spans="1:15" ht="19.5" customHeight="1" thickBot="1">
      <c r="A3" s="24" t="s">
        <v>17</v>
      </c>
      <c r="B3" s="69" t="str">
        <f>INFORMACE!B2</f>
        <v>Novoroční tandemy 2015</v>
      </c>
      <c r="C3" s="69"/>
      <c r="D3" s="69"/>
      <c r="E3" s="69"/>
      <c r="F3" s="69"/>
      <c r="G3" s="70"/>
      <c r="I3" s="24" t="s">
        <v>18</v>
      </c>
      <c r="J3" s="66" t="str">
        <f>INFORMACE!B1</f>
        <v>KK Tučňáci Třebíč</v>
      </c>
      <c r="K3" s="66"/>
      <c r="L3" s="66"/>
      <c r="M3" s="66"/>
      <c r="N3" s="66"/>
      <c r="O3" s="67"/>
    </row>
    <row r="4" ht="4.5" customHeight="1" thickBot="1"/>
    <row r="5" spans="1:15" ht="12.75" customHeight="1">
      <c r="A5" s="48" t="s">
        <v>1</v>
      </c>
      <c r="B5" s="49"/>
      <c r="C5" s="50" t="s">
        <v>2</v>
      </c>
      <c r="D5" s="52" t="s">
        <v>3</v>
      </c>
      <c r="E5" s="53"/>
      <c r="F5" s="53"/>
      <c r="G5" s="54"/>
      <c r="I5" s="55"/>
      <c r="J5" s="56"/>
      <c r="K5" s="57"/>
      <c r="L5" s="58"/>
      <c r="M5" s="58"/>
      <c r="N5" s="58"/>
      <c r="O5" s="58"/>
    </row>
    <row r="6" spans="1:15" ht="12.75" customHeight="1" thickBot="1">
      <c r="A6" s="59" t="s">
        <v>4</v>
      </c>
      <c r="B6" s="60"/>
      <c r="C6" s="51"/>
      <c r="D6" s="3" t="s">
        <v>5</v>
      </c>
      <c r="E6" s="2" t="s">
        <v>6</v>
      </c>
      <c r="F6" s="2" t="s">
        <v>7</v>
      </c>
      <c r="G6" s="4" t="s">
        <v>8</v>
      </c>
      <c r="I6" s="55"/>
      <c r="J6" s="56"/>
      <c r="K6" s="57"/>
      <c r="L6" s="31"/>
      <c r="M6" s="31"/>
      <c r="N6" s="31"/>
      <c r="O6" s="31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38" t="s">
        <v>13</v>
      </c>
      <c r="B8" s="39"/>
      <c r="C8" s="6">
        <v>1</v>
      </c>
      <c r="D8" s="7">
        <v>143</v>
      </c>
      <c r="E8" s="8">
        <v>71</v>
      </c>
      <c r="F8" s="8"/>
      <c r="G8" s="9">
        <f>IF(AND(ISBLANK(D8),ISBLANK(E8)),"",D8+E8)</f>
        <v>214</v>
      </c>
      <c r="I8" s="40"/>
      <c r="J8" s="40"/>
      <c r="K8" s="32"/>
      <c r="L8" s="33"/>
      <c r="M8" s="33"/>
      <c r="N8" s="33"/>
      <c r="O8" s="34"/>
    </row>
    <row r="9" spans="1:15" ht="12.75" customHeight="1">
      <c r="A9" s="41" t="s">
        <v>14</v>
      </c>
      <c r="B9" s="42"/>
      <c r="C9" s="10">
        <v>2</v>
      </c>
      <c r="D9" s="11">
        <v>140</v>
      </c>
      <c r="E9" s="12">
        <v>63</v>
      </c>
      <c r="F9" s="12"/>
      <c r="G9" s="13">
        <f>IF(AND(ISBLANK(D9),ISBLANK(E9)),"",D9+E9)</f>
        <v>203</v>
      </c>
      <c r="I9" s="43"/>
      <c r="J9" s="43"/>
      <c r="K9" s="32"/>
      <c r="L9" s="33"/>
      <c r="M9" s="33"/>
      <c r="N9" s="33"/>
      <c r="O9" s="34"/>
    </row>
    <row r="10" spans="1:15" ht="15.75" customHeight="1" thickBot="1">
      <c r="A10" s="44"/>
      <c r="B10" s="45"/>
      <c r="C10" s="14" t="s">
        <v>8</v>
      </c>
      <c r="D10" s="15">
        <f>IF(ISNUMBER($G10),SUM(D8:D9),"")</f>
        <v>283</v>
      </c>
      <c r="E10" s="16">
        <f>IF(ISNUMBER($G10),SUM(E8:E9),"")</f>
        <v>134</v>
      </c>
      <c r="F10" s="16">
        <f>IF(ISNUMBER($G10),SUM(F8:F9),"")</f>
        <v>0</v>
      </c>
      <c r="G10" s="17">
        <f>IF(SUM($G8:$G9)+SUM($O8:$O9)&gt;0,SUM(G8:G9),"")</f>
        <v>417</v>
      </c>
      <c r="I10" s="46"/>
      <c r="J10" s="47"/>
      <c r="K10" s="32"/>
      <c r="L10" s="35"/>
      <c r="M10" s="35"/>
      <c r="N10" s="35"/>
      <c r="O10" s="35"/>
    </row>
    <row r="11" spans="1:15" ht="12.75" customHeight="1">
      <c r="A11" s="38" t="s">
        <v>15</v>
      </c>
      <c r="B11" s="39"/>
      <c r="C11" s="6">
        <v>1</v>
      </c>
      <c r="D11" s="7"/>
      <c r="E11" s="8"/>
      <c r="F11" s="8"/>
      <c r="G11" s="9">
        <f>IF(AND(ISBLANK(D11),ISBLANK(E11)),"",D11+E11)</f>
      </c>
      <c r="I11" s="40"/>
      <c r="J11" s="40"/>
      <c r="K11" s="32"/>
      <c r="L11" s="33"/>
      <c r="M11" s="33"/>
      <c r="N11" s="33"/>
      <c r="O11" s="34"/>
    </row>
    <row r="12" spans="1:15" ht="12.75" customHeight="1">
      <c r="A12" s="41" t="s">
        <v>16</v>
      </c>
      <c r="B12" s="42"/>
      <c r="C12" s="10">
        <v>2</v>
      </c>
      <c r="D12" s="11"/>
      <c r="E12" s="12"/>
      <c r="F12" s="12"/>
      <c r="G12" s="13">
        <f>IF(AND(ISBLANK(D12),ISBLANK(E12)),"",D12+E12)</f>
      </c>
      <c r="I12" s="43"/>
      <c r="J12" s="43"/>
      <c r="K12" s="32"/>
      <c r="L12" s="33"/>
      <c r="M12" s="33"/>
      <c r="N12" s="33"/>
      <c r="O12" s="34"/>
    </row>
    <row r="13" spans="1:15" ht="15.75" customHeight="1" thickBot="1">
      <c r="A13" s="44"/>
      <c r="B13" s="45"/>
      <c r="C13" s="14" t="s">
        <v>8</v>
      </c>
      <c r="D13" s="15">
        <f>IF(ISNUMBER($G13),SUM(D11:D12),"")</f>
      </c>
      <c r="E13" s="16">
        <f>IF(ISNUMBER($G13),SUM(E11:E12),"")</f>
      </c>
      <c r="F13" s="16">
        <f>IF(ISNUMBER($G13),SUM(F11:F12),"")</f>
      </c>
      <c r="G13" s="17">
        <f>IF(SUM($G11:$G12)+SUM($O11:$O12)&gt;0,SUM(G11:G12),"")</f>
      </c>
      <c r="I13" s="46"/>
      <c r="J13" s="47"/>
      <c r="K13" s="32"/>
      <c r="L13" s="35"/>
      <c r="M13" s="35"/>
      <c r="N13" s="35"/>
      <c r="O13" s="35"/>
    </row>
    <row r="14" spans="9:15" ht="4.5" customHeight="1" thickBot="1">
      <c r="I14" s="5"/>
      <c r="J14" s="5"/>
      <c r="K14" s="5"/>
      <c r="L14" s="5"/>
      <c r="M14" s="5"/>
      <c r="N14" s="5"/>
      <c r="O14" s="5"/>
    </row>
    <row r="15" spans="1:15" ht="19.5" customHeight="1" thickBot="1">
      <c r="A15" s="18"/>
      <c r="B15" s="19"/>
      <c r="C15" s="20" t="s">
        <v>9</v>
      </c>
      <c r="D15" s="21">
        <f>IF(ISNUMBER($G15),SUM(D10,D13),"")</f>
        <v>283</v>
      </c>
      <c r="E15" s="22">
        <f>IF(ISNUMBER($G15),SUM(E10,E13),"")</f>
        <v>134</v>
      </c>
      <c r="F15" s="22">
        <f>IF(ISNUMBER($G15),SUM(F10,F13),"")</f>
        <v>0</v>
      </c>
      <c r="G15" s="23">
        <f>IF(SUM($G$8:$G$13)&gt;0,SUM(G10,G13),"")</f>
        <v>417</v>
      </c>
      <c r="I15" s="36"/>
      <c r="J15" s="36"/>
      <c r="K15" s="37"/>
      <c r="L15" s="35"/>
      <c r="M15" s="35"/>
      <c r="N15" s="35"/>
      <c r="O15" s="35"/>
    </row>
    <row r="16" ht="4.5" customHeight="1"/>
  </sheetData>
  <sheetProtection/>
  <mergeCells count="27">
    <mergeCell ref="B1:C2"/>
    <mergeCell ref="D1:E1"/>
    <mergeCell ref="F1:J1"/>
    <mergeCell ref="K1:L1"/>
    <mergeCell ref="J3:O3"/>
    <mergeCell ref="M1:O1"/>
    <mergeCell ref="B3:G3"/>
    <mergeCell ref="A5:B5"/>
    <mergeCell ref="C5:C6"/>
    <mergeCell ref="D5:G5"/>
    <mergeCell ref="I5:J5"/>
    <mergeCell ref="K5:K6"/>
    <mergeCell ref="L5:O5"/>
    <mergeCell ref="A6:B6"/>
    <mergeCell ref="I6:J6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</mergeCells>
  <dataValidations count="3">
    <dataValidation type="whole" allowBlank="1" showInputMessage="1" showErrorMessage="1" errorTitle="Chybná hodnota" error="Zadaná hodnota musí být celé nezáporné číslo menší nebo rovno 25." sqref="F11:F12 N11:N12 F8:F9 N8:N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11:E12 L11:M12 L8:M9 D8:E9">
      <formula1>0</formula1>
      <formula2>225</formula2>
    </dataValidation>
    <dataValidation type="whole" allowBlank="1" showInputMessage="1" showErrorMessage="1" sqref="A10:B10 I10:J10 I13:J13 A13:B13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2017-05-08T17:20:10Z</cp:lastPrinted>
  <dcterms:created xsi:type="dcterms:W3CDTF">2005-07-26T20:23:27Z</dcterms:created>
  <dcterms:modified xsi:type="dcterms:W3CDTF">2017-05-08T17:20:20Z</dcterms:modified>
  <cp:category/>
  <cp:version/>
  <cp:contentType/>
  <cp:contentStatus/>
</cp:coreProperties>
</file>